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Ofic.sinAsc" sheetId="1" r:id="rId1"/>
    <sheet name="Hoja1" sheetId="2" r:id="rId2"/>
  </sheets>
  <definedNames>
    <definedName name="_xlnm.Print_Area" localSheetId="0">'ResumPresup.Ofic.sinAsc'!$A$1:$W$53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<sst xmlns="http://schemas.openxmlformats.org/spreadsheetml/2006/main" count="50" uniqueCount="49">
  <si>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</si>
  <si>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</si>
  <si>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</si>
  <si>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</si>
  <si>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</si>
  <si>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</si>
  <si>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</si>
  <si>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</si>
  <si>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</si>
  <si>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</si>
  <si>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</si>
  <si>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</si>
  <si>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</si>
  <si>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</si>
  <si>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</si>
  <si>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</si>
  <si>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</si>
  <si>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</si>
  <si>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</si>
  <si>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</si>
  <si>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</si>
  <si>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</si>
  <si>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</si>
  <si>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</si>
  <si>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</si>
  <si>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</si>
  <si>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</si>
  <si>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</si>
  <si>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</si>
  <si>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</si>
  <si>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</si>
  <si>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</si>
  <si>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</si>
  <si>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</si>
  <si>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</si>
  <si>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</si>
  <si>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</si>
  <si>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</si>
  <si>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</si>
  <si>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</si>
  <si>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</si>
  <si>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</si>
  <si>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</si>
  <si>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</si>
  <si>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</si>
  <si>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</si>
  <si>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</si>
  <si>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</si>
  <si>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de Oficinas (sin ascensor)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</si>
</sst>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3" fillId="15" borderId="10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23" fillId="15" borderId="11" xfId="0" applyFont="1" applyFill="1" applyBorder="1" applyAlignment="1">
      <alignment horizontal="left" vertical="center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0" fontId="25" fillId="16" borderId="14" xfId="0" applyFont="1" applyFill="1" applyBorder="1" applyAlignment="1">
      <alignment horizontal="right" indent="1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/>
        <i val="0"/>
        <color rgb="FFFF0000"/>
      </font>
      <fill>
        <patternFill patternType="solid">
          <bgColor rgb="FFFFFFCC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140625" style="1" customWidth="1"/>
    <col min="26" max="26" width="6.7109375" style="1" customWidth="1"/>
    <col min="27" max="27" width="10.28125" style="1" customWidth="1"/>
    <col min="28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42917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1" t="s">
        <v>6</v>
      </c>
      <c r="B12" s="61"/>
      <c r="C12" s="61"/>
      <c r="D12" s="6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S14" s="66">
        <v>620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156580.08</v>
      </c>
      <c r="Q19" s="74"/>
      <c r="R19" s="74"/>
      <c r="S19" s="75"/>
      <c r="T19" s="76">
        <v>1.7537097477020975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136355.68</v>
      </c>
      <c r="Q20" s="74"/>
      <c r="R20" s="74"/>
      <c r="S20" s="75"/>
      <c r="T20" s="76">
        <v>1.5271947982610317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1729312.73</v>
      </c>
      <c r="Q21" s="74"/>
      <c r="R21" s="74"/>
      <c r="S21" s="75"/>
      <c r="T21" s="76">
        <v>19.368444029478802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426775.08</v>
      </c>
      <c r="Q22" s="74"/>
      <c r="R22" s="74"/>
      <c r="S22" s="75"/>
      <c r="T22" s="76">
        <v>4.77991583377588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44306.86</v>
      </c>
      <c r="Q23" s="74"/>
      <c r="R23" s="74"/>
      <c r="S23" s="75"/>
      <c r="T23" s="76">
        <v>0.49624050006677256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423148.73</v>
      </c>
      <c r="Q24" s="74"/>
      <c r="R24" s="74"/>
      <c r="S24" s="75"/>
      <c r="T24" s="76">
        <v>4.7393003275061645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378949.62</v>
      </c>
      <c r="Q25" s="74"/>
      <c r="R25" s="74"/>
      <c r="S25" s="75"/>
      <c r="T25" s="76">
        <v>4.2442666889432985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202628.54</v>
      </c>
      <c r="Q26" s="74"/>
      <c r="R26" s="74"/>
      <c r="S26" s="75"/>
      <c r="T26" s="76">
        <v>2.269456229627843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330964.81</v>
      </c>
      <c r="Q27" s="74"/>
      <c r="R27" s="74"/>
      <c r="S27" s="75"/>
      <c r="T27" s="76">
        <v>3.706832907303296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91410.85</v>
      </c>
      <c r="Q28" s="74"/>
      <c r="R28" s="74"/>
      <c r="S28" s="75"/>
      <c r="T28" s="76">
        <v>1.0238090164500782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657040.65</v>
      </c>
      <c r="Q29" s="74"/>
      <c r="R29" s="74"/>
      <c r="S29" s="75"/>
      <c r="T29" s="76">
        <v>7.358909067244738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35592.15</v>
      </c>
      <c r="Q30" s="74"/>
      <c r="R30" s="74"/>
      <c r="S30" s="75"/>
      <c r="T30" s="76">
        <v>0.398634960973171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2436699.57</v>
      </c>
      <c r="Q31" s="74"/>
      <c r="R31" s="74"/>
      <c r="S31" s="75"/>
      <c r="T31" s="76">
        <v>27.291234514020704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255535.82</v>
      </c>
      <c r="Q32" s="74"/>
      <c r="R32" s="74"/>
      <c r="S32" s="75"/>
      <c r="T32" s="76">
        <v>2.8620221008916555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335536.38</v>
      </c>
      <c r="Q33" s="74"/>
      <c r="R33" s="74"/>
      <c r="S33" s="75"/>
      <c r="T33" s="76">
        <v>3.758034885036281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597593.07</v>
      </c>
      <c r="Q34" s="74"/>
      <c r="R34" s="74"/>
      <c r="S34" s="75"/>
      <c r="T34" s="76">
        <v>6.693091287096388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482194.44</v>
      </c>
      <c r="Q35" s="74"/>
      <c r="R35" s="74"/>
      <c r="S35" s="75"/>
      <c r="T35" s="76">
        <v>5.400617203830819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76880.8</v>
      </c>
      <c r="Q36" s="74"/>
      <c r="R36" s="74"/>
      <c r="S36" s="75"/>
      <c r="T36" s="76">
        <v>0.8610712404549019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74349.35</v>
      </c>
      <c r="Q39" s="74"/>
      <c r="R39" s="74"/>
      <c r="S39" s="75"/>
      <c r="T39" s="76">
        <v>0.8327188280967626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56651</v>
      </c>
      <c r="Q40" s="74"/>
      <c r="R40" s="74"/>
      <c r="S40" s="75"/>
      <c r="T40" s="76">
        <v>0.6344958332393226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8928506.21</v>
      </c>
      <c r="Q42" s="74"/>
      <c r="R42" s="74"/>
      <c r="S42" s="75"/>
      <c r="T42" s="73">
        <f>+SUM(T19:W40)</f>
        <v>100.00000000000001</v>
      </c>
      <c r="U42" s="78"/>
      <c r="V42" s="78"/>
      <c r="W42" s="78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9">
        <v>14400.816500034742</v>
      </c>
      <c r="Q43" s="80"/>
      <c r="R43" s="80"/>
      <c r="S43" s="81"/>
      <c r="T43" s="82"/>
      <c r="U43" s="83"/>
      <c r="V43" s="83"/>
      <c r="W43" s="84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5">
        <f>+P42*1.2*1.21</f>
        <v>12964191.016920002</v>
      </c>
      <c r="Q45" s="86"/>
      <c r="R45" s="86"/>
      <c r="S45" s="87"/>
      <c r="T45" s="88"/>
      <c r="U45" s="88"/>
      <c r="V45" s="88"/>
      <c r="W45" s="89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9">
        <f>+P45/S14</f>
        <v>20909.985511161292</v>
      </c>
      <c r="Q47" s="80"/>
      <c r="R47" s="80"/>
      <c r="S47" s="81"/>
      <c r="T47" s="88"/>
      <c r="U47" s="88"/>
      <c r="V47" s="88"/>
      <c r="W47" s="89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conditionalFormatting sqref="T42:W42">
    <cfRule type="cellIs" priority="1" dxfId="0" operator="notEqual" stopIfTrue="1">
      <formula>100</formula>
    </cfRule>
  </conditionalFormatting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2017-08-17T17:25:40Z</dcterms:modified>
  <cp:category/>
  <cp:version/>
  <cp:contentType/>
  <cp:contentStatus/>
</cp:coreProperties>
</file>